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/Users/Ke.Jallot/Library/Mobile Documents/com~apple~CloudDocs/Concursos/2024/St Vincent/Formatos/"/>
    </mc:Choice>
  </mc:AlternateContent>
  <xr:revisionPtr revIDLastSave="0" documentId="13_ncr:1_{70864C93-AD3C-454B-B1CE-F41BDC582093}" xr6:coauthVersionLast="47" xr6:coauthVersionMax="47" xr10:uidLastSave="{00000000-0000-0000-0000-000000000000}"/>
  <bookViews>
    <workbookView xWindow="0" yWindow="500" windowWidth="28380" windowHeight="15720" xr2:uid="{DD151C38-694F-4AA4-9A92-72B29CBB03CD}"/>
  </bookViews>
  <sheets>
    <sheet name="Formato" sheetId="1" r:id="rId1"/>
    <sheet name="Sheet2" sheetId="3" r:id="rId2"/>
  </sheets>
  <definedNames>
    <definedName name="_xlnm.Print_Area" localSheetId="0">Formato!$A$1:$V$36</definedName>
    <definedName name="Cat">#REF!</definedName>
    <definedName name="Category">#REF!</definedName>
    <definedName name="CD">#REF!</definedName>
    <definedName name="JN">Sheet2!#REF!</definedName>
    <definedName name="Lookup">Sheet2!#REF!</definedName>
    <definedName name="PN">#REF!</definedName>
    <definedName name="SN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4" i="1" l="1"/>
  <c r="M15" i="1"/>
  <c r="M16" i="1"/>
  <c r="M17" i="1"/>
  <c r="M18" i="1"/>
  <c r="M19" i="1"/>
  <c r="M20" i="1"/>
  <c r="M21" i="1"/>
  <c r="M22" i="1"/>
  <c r="M23" i="1"/>
  <c r="M14" i="1"/>
  <c r="R15" i="1"/>
  <c r="R16" i="1"/>
  <c r="R17" i="1"/>
  <c r="R18" i="1"/>
  <c r="R19" i="1"/>
  <c r="R20" i="1"/>
  <c r="R21" i="1"/>
  <c r="R22" i="1"/>
  <c r="R23" i="1"/>
  <c r="K14" i="1"/>
  <c r="L14" i="1"/>
  <c r="K15" i="1"/>
  <c r="L15" i="1"/>
  <c r="K16" i="1"/>
  <c r="L16" i="1"/>
  <c r="K17" i="1"/>
  <c r="L17" i="1"/>
  <c r="K18" i="1"/>
  <c r="L18" i="1"/>
  <c r="K19" i="1"/>
  <c r="L19" i="1"/>
  <c r="K20" i="1"/>
  <c r="L20" i="1"/>
  <c r="K21" i="1"/>
  <c r="L21" i="1"/>
  <c r="K22" i="1"/>
  <c r="L22" i="1"/>
  <c r="K23" i="1"/>
  <c r="L23" i="1"/>
  <c r="P24" i="1"/>
  <c r="S19" i="1" l="1"/>
  <c r="S20" i="1"/>
  <c r="S21" i="1"/>
  <c r="S22" i="1"/>
  <c r="S23" i="1"/>
  <c r="S14" i="1"/>
  <c r="S17" i="1"/>
  <c r="S16" i="1"/>
  <c r="S18" i="1"/>
  <c r="S15" i="1"/>
  <c r="S24" i="1" l="1"/>
</calcChain>
</file>

<file path=xl/sharedStrings.xml><?xml version="1.0" encoding="utf-8"?>
<sst xmlns="http://schemas.openxmlformats.org/spreadsheetml/2006/main" count="81" uniqueCount="68">
  <si>
    <t>Fecha de Inscripción:</t>
  </si>
  <si>
    <t>Club por el que monta:</t>
  </si>
  <si>
    <t>Responsable/Teléfono:</t>
  </si>
  <si>
    <t>Correo electrónico:</t>
  </si>
  <si>
    <t>Veterinario Responsable/ Teléfono:</t>
  </si>
  <si>
    <t>Caballerango Responsable/ Teléfono:</t>
  </si>
  <si>
    <t>Fecha y hora de llegada a las Instalaciones:</t>
  </si>
  <si>
    <t>Fecha y hora de salida de las Instalaciones:</t>
  </si>
  <si>
    <t>INFLUENZA</t>
  </si>
  <si>
    <t>No.</t>
  </si>
  <si>
    <t>Jinete</t>
  </si>
  <si>
    <t xml:space="preserve">Caballo </t>
  </si>
  <si>
    <t>Sexo</t>
  </si>
  <si>
    <t>N° orden</t>
  </si>
  <si>
    <t>TOTAL</t>
  </si>
  <si>
    <t>OBSERVACIONES</t>
  </si>
  <si>
    <t>Nacionalidad</t>
  </si>
  <si>
    <t>Caballeriza</t>
  </si>
  <si>
    <t>Tack</t>
  </si>
  <si>
    <t>Prix St. Georges</t>
  </si>
  <si>
    <t>sabado</t>
  </si>
  <si>
    <t>domingo</t>
  </si>
  <si>
    <t>Fecha Aplicación</t>
  </si>
  <si>
    <t>Fecha Resultado</t>
  </si>
  <si>
    <r>
      <t xml:space="preserve">Cuenta para hacer el Depósito de </t>
    </r>
    <r>
      <rPr>
        <b/>
        <sz val="14"/>
        <color theme="4"/>
        <rFont val="Century Gothic"/>
        <family val="1"/>
      </rPr>
      <t>Inscripciones,</t>
    </r>
    <r>
      <rPr>
        <b/>
        <sz val="14"/>
        <color theme="1"/>
        <rFont val="Century Gothic"/>
        <family val="2"/>
      </rPr>
      <t xml:space="preserve"> </t>
    </r>
    <r>
      <rPr>
        <b/>
        <sz val="14"/>
        <color rgb="FF00B050"/>
        <rFont val="Century Gothic"/>
        <family val="1"/>
      </rPr>
      <t>Caballeriza y Tack:</t>
    </r>
  </si>
  <si>
    <t>PRUEBA COGGINS</t>
  </si>
  <si>
    <t>N° FEM</t>
  </si>
  <si>
    <t>Inter II</t>
  </si>
  <si>
    <t>Inter I</t>
  </si>
  <si>
    <t>YH5 Preliminar</t>
  </si>
  <si>
    <t>YH5 Final</t>
  </si>
  <si>
    <t>YH6 Preliminar</t>
  </si>
  <si>
    <t>YH6 Final</t>
  </si>
  <si>
    <t>YH7 Preliminar</t>
  </si>
  <si>
    <t>YH7 Final</t>
  </si>
  <si>
    <t>Formato de Inscripción y Caballerizas / Final / 28 y 29 de Octubre, 2023 / Rancho St. Vincent</t>
  </si>
  <si>
    <t xml:space="preserve">YH4 </t>
  </si>
  <si>
    <t>YH4</t>
  </si>
  <si>
    <t>Inter A</t>
  </si>
  <si>
    <t>Grand Prix</t>
  </si>
  <si>
    <t>Costo</t>
  </si>
  <si>
    <t>Dia 1</t>
  </si>
  <si>
    <t xml:space="preserve">Dia 2 </t>
  </si>
  <si>
    <t>Team</t>
  </si>
  <si>
    <t>Banamex
Beneficiario: Rancho St. Vincent, SA de CV
Cuenta No: 6428001 Sucursal: 0023 
CLABE INTERBANCARIA: 002180002364280013
Concepto : Nombre Jinete(s) y Caballo(s)</t>
  </si>
  <si>
    <t>Las casillas de pago, se suman en automático en Formato Excel. En caso de deber añadir mas lineas, copie y pegue la linea 9</t>
  </si>
  <si>
    <t>Cantidad de Tacks</t>
  </si>
  <si>
    <t>Categoría (menu desplegable ⬇️)</t>
  </si>
  <si>
    <t>CDI-W</t>
  </si>
  <si>
    <t>Grand Prix FreeStyle</t>
  </si>
  <si>
    <t>CDIYH5</t>
  </si>
  <si>
    <t>CDIYH6</t>
  </si>
  <si>
    <t>CDIYH7</t>
  </si>
  <si>
    <t>CDI Children</t>
  </si>
  <si>
    <t>Individual</t>
  </si>
  <si>
    <t>CDIY</t>
  </si>
  <si>
    <t>CDIJ</t>
  </si>
  <si>
    <t>CDI1*(inter I)</t>
  </si>
  <si>
    <t>CDI1* (Freestyle)</t>
  </si>
  <si>
    <t>Inter Freestyle</t>
  </si>
  <si>
    <t>CDI2*</t>
  </si>
  <si>
    <t>CDI3*</t>
  </si>
  <si>
    <t>PSG</t>
  </si>
  <si>
    <t>CDN YH 4 años</t>
  </si>
  <si>
    <t>CDN Prix St George</t>
  </si>
  <si>
    <t>N° FEI</t>
  </si>
  <si>
    <t>Entrenador</t>
  </si>
  <si>
    <t>Formato de Inscripción y Caballerizas / 26 y 27 de Octubre, 2024 / Rancho St. Vincent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</si>
</sst>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$-80A]#,##0.00"/>
  </numFmts>
  <fonts count="28" x14ac:knownFonts="1">
    <font>
      <sz val="12"/>
      <color theme="1"/>
      <name val="Calibri"/>
      <family val="2"/>
      <scheme val="minor"/>
    </font>
    <font>
      <b/>
      <sz val="22"/>
      <color rgb="FF002060"/>
      <name val="Century Gothic"/>
      <family val="2"/>
    </font>
    <font>
      <b/>
      <sz val="20"/>
      <color rgb="FF0070C0"/>
      <name val="Century Gothic"/>
      <family val="2"/>
    </font>
    <font>
      <sz val="11"/>
      <color theme="1"/>
      <name val="Century Gothic"/>
      <family val="2"/>
    </font>
    <font>
      <b/>
      <sz val="11"/>
      <color rgb="FF002060"/>
      <name val="Century Gothic"/>
      <family val="2"/>
    </font>
    <font>
      <b/>
      <sz val="11"/>
      <color theme="5" tint="-0.499984740745262"/>
      <name val="Century Gothic"/>
      <family val="2"/>
    </font>
    <font>
      <b/>
      <sz val="11"/>
      <color theme="1"/>
      <name val="Century Gothic"/>
      <family val="2"/>
    </font>
    <font>
      <sz val="10"/>
      <color rgb="FF7030A0"/>
      <name val="Century Gothic"/>
      <family val="2"/>
    </font>
    <font>
      <b/>
      <u/>
      <sz val="14"/>
      <color theme="1"/>
      <name val="Century Gothic"/>
      <family val="2"/>
    </font>
    <font>
      <sz val="11"/>
      <color rgb="FFFF0000"/>
      <name val="Century Gothic"/>
      <family val="2"/>
    </font>
    <font>
      <b/>
      <sz val="14"/>
      <color theme="8" tint="-0.249977111117893"/>
      <name val="Century Gothic"/>
      <family val="2"/>
    </font>
    <font>
      <b/>
      <sz val="11"/>
      <color rgb="FF00B050"/>
      <name val="Century Gothic"/>
      <family val="2"/>
    </font>
    <font>
      <sz val="11"/>
      <color theme="5" tint="-0.499984740745262"/>
      <name val="Century Gothic"/>
      <family val="2"/>
    </font>
    <font>
      <sz val="11"/>
      <color rgb="FF00B050"/>
      <name val="Century Gothic"/>
      <family val="2"/>
    </font>
    <font>
      <sz val="12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entury Gothic"/>
      <family val="2"/>
    </font>
    <font>
      <b/>
      <sz val="11"/>
      <color theme="4"/>
      <name val="Century Gothic"/>
      <family val="2"/>
    </font>
    <font>
      <sz val="11"/>
      <color theme="4"/>
      <name val="Century Gothic"/>
      <family val="2"/>
    </font>
    <font>
      <b/>
      <sz val="14"/>
      <color theme="4"/>
      <name val="Century Gothic"/>
      <family val="1"/>
    </font>
    <font>
      <b/>
      <sz val="14"/>
      <color rgb="FF00B050"/>
      <name val="Century Gothic"/>
      <family val="1"/>
    </font>
    <font>
      <sz val="11"/>
      <color theme="0" tint="-0.34998626667073579"/>
      <name val="Century Gothic"/>
      <family val="2"/>
    </font>
    <font>
      <b/>
      <sz val="11"/>
      <color theme="1"/>
      <name val="Century Gothic"/>
      <family val="1"/>
    </font>
    <font>
      <b/>
      <sz val="11"/>
      <color rgb="FF00B050"/>
      <name val="Century Gothic"/>
      <family val="1"/>
    </font>
    <font>
      <b/>
      <sz val="10"/>
      <color theme="4"/>
      <name val="Century Gothic"/>
      <family val="2"/>
    </font>
    <font>
      <b/>
      <sz val="14"/>
      <color theme="1"/>
      <name val="Century Gothic"/>
      <family val="1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4" fillId="0" borderId="0"/>
  </cellStyleXfs>
  <cellXfs count="129">
    <xf numFmtId="0" fontId="0" fillId="0" borderId="0" xfId="0"/>
    <xf numFmtId="0" fontId="9" fillId="0" borderId="20" xfId="0" applyFont="1" applyBorder="1" applyAlignment="1" applyProtection="1">
      <alignment horizontal="center" vertical="center" wrapText="1"/>
      <protection locked="0"/>
    </xf>
    <xf numFmtId="0" fontId="9" fillId="0" borderId="21" xfId="0" applyFont="1" applyBorder="1" applyAlignment="1" applyProtection="1">
      <alignment horizontal="center" vertical="center" wrapText="1"/>
      <protection locked="0"/>
    </xf>
    <xf numFmtId="0" fontId="9" fillId="0" borderId="22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/>
    </xf>
    <xf numFmtId="0" fontId="15" fillId="0" borderId="9" xfId="0" applyFont="1" applyBorder="1" applyAlignment="1">
      <alignment vertical="center"/>
    </xf>
    <xf numFmtId="0" fontId="0" fillId="0" borderId="9" xfId="0" applyBorder="1"/>
    <xf numFmtId="0" fontId="15" fillId="0" borderId="9" xfId="0" applyFont="1" applyBorder="1" applyAlignment="1">
      <alignment vertical="center" wrapText="1"/>
    </xf>
    <xf numFmtId="0" fontId="2" fillId="0" borderId="0" xfId="0" applyFont="1" applyAlignment="1">
      <alignment horizontal="center"/>
    </xf>
    <xf numFmtId="1" fontId="9" fillId="0" borderId="21" xfId="0" applyNumberFormat="1" applyFont="1" applyBorder="1" applyAlignment="1" applyProtection="1">
      <alignment horizontal="center" vertical="center" wrapText="1"/>
      <protection locked="0"/>
    </xf>
    <xf numFmtId="1" fontId="10" fillId="0" borderId="0" xfId="0" applyNumberFormat="1" applyFont="1" applyAlignment="1">
      <alignment horizontal="center" vertical="center" wrapText="1"/>
    </xf>
    <xf numFmtId="1" fontId="0" fillId="0" borderId="0" xfId="0" applyNumberFormat="1"/>
    <xf numFmtId="0" fontId="20" fillId="2" borderId="12" xfId="0" applyFont="1" applyFill="1" applyBorder="1" applyAlignment="1">
      <alignment horizontal="center" vertical="center" wrapText="1"/>
    </xf>
    <xf numFmtId="0" fontId="20" fillId="2" borderId="12" xfId="0" applyFont="1" applyFill="1" applyBorder="1" applyAlignment="1" applyProtection="1">
      <alignment horizontal="center" vertical="center" wrapText="1"/>
      <protection locked="0"/>
    </xf>
    <xf numFmtId="0" fontId="3" fillId="2" borderId="13" xfId="0" applyFont="1" applyFill="1" applyBorder="1"/>
    <xf numFmtId="0" fontId="20" fillId="2" borderId="6" xfId="0" applyFont="1" applyFill="1" applyBorder="1" applyAlignment="1">
      <alignment horizontal="center" vertical="center" wrapText="1"/>
    </xf>
    <xf numFmtId="0" fontId="20" fillId="2" borderId="6" xfId="0" applyFont="1" applyFill="1" applyBorder="1" applyAlignment="1" applyProtection="1">
      <alignment horizontal="center" vertical="center" wrapText="1"/>
      <protection locked="0"/>
    </xf>
    <xf numFmtId="164" fontId="23" fillId="2" borderId="33" xfId="1" applyNumberFormat="1" applyFont="1" applyFill="1" applyBorder="1" applyAlignment="1" applyProtection="1">
      <alignment horizontal="center" vertical="center" wrapText="1"/>
      <protection locked="0"/>
    </xf>
    <xf numFmtId="0" fontId="19" fillId="2" borderId="32" xfId="0" applyFont="1" applyFill="1" applyBorder="1" applyAlignment="1">
      <alignment horizontal="center" vertical="center" wrapText="1"/>
    </xf>
    <xf numFmtId="164" fontId="3" fillId="2" borderId="9" xfId="1" applyNumberFormat="1" applyFont="1" applyFill="1" applyBorder="1" applyAlignment="1" applyProtection="1">
      <alignment horizontal="center" vertical="center" wrapText="1"/>
      <protection locked="0"/>
    </xf>
    <xf numFmtId="0" fontId="12" fillId="2" borderId="11" xfId="0" applyFont="1" applyFill="1" applyBorder="1" applyAlignment="1">
      <alignment horizontal="center"/>
    </xf>
    <xf numFmtId="0" fontId="19" fillId="2" borderId="10" xfId="0" applyFont="1" applyFill="1" applyBorder="1" applyAlignment="1">
      <alignment horizontal="center" vertical="center" wrapText="1"/>
    </xf>
    <xf numFmtId="164" fontId="12" fillId="2" borderId="11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10" xfId="0" applyFont="1" applyFill="1" applyBorder="1" applyAlignment="1">
      <alignment horizontal="center" vertical="center" wrapText="1"/>
    </xf>
    <xf numFmtId="1" fontId="13" fillId="2" borderId="12" xfId="0" applyNumberFormat="1" applyFont="1" applyFill="1" applyBorder="1" applyAlignment="1">
      <alignment horizontal="center" vertical="center"/>
    </xf>
    <xf numFmtId="0" fontId="13" fillId="2" borderId="12" xfId="0" applyFont="1" applyFill="1" applyBorder="1" applyAlignment="1">
      <alignment horizontal="center" vertical="center" wrapText="1"/>
    </xf>
    <xf numFmtId="1" fontId="13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12" xfId="0" applyFont="1" applyFill="1" applyBorder="1" applyAlignment="1" applyProtection="1">
      <alignment horizontal="center" vertical="center" wrapText="1"/>
      <protection locked="0"/>
    </xf>
    <xf numFmtId="0" fontId="19" fillId="2" borderId="31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 applyProtection="1">
      <alignment horizontal="center" vertical="center" wrapText="1"/>
      <protection locked="0"/>
    </xf>
    <xf numFmtId="0" fontId="11" fillId="2" borderId="31" xfId="0" applyFont="1" applyFill="1" applyBorder="1" applyAlignment="1">
      <alignment horizontal="center" vertical="center" wrapText="1"/>
    </xf>
    <xf numFmtId="1" fontId="13" fillId="2" borderId="13" xfId="0" applyNumberFormat="1" applyFont="1" applyFill="1" applyBorder="1" applyAlignment="1" applyProtection="1">
      <alignment horizontal="center" vertical="center" wrapText="1"/>
      <protection locked="0"/>
    </xf>
    <xf numFmtId="0" fontId="13" fillId="2" borderId="13" xfId="0" applyFont="1" applyFill="1" applyBorder="1" applyAlignment="1" applyProtection="1">
      <alignment horizontal="center" vertical="center" wrapText="1"/>
      <protection locked="0"/>
    </xf>
    <xf numFmtId="0" fontId="6" fillId="2" borderId="12" xfId="0" applyFont="1" applyFill="1" applyBorder="1" applyAlignment="1">
      <alignment vertical="center"/>
    </xf>
    <xf numFmtId="164" fontId="24" fillId="2" borderId="12" xfId="1" applyNumberFormat="1" applyFont="1" applyFill="1" applyBorder="1" applyAlignment="1" applyProtection="1">
      <alignment horizontal="center" vertical="center" wrapText="1"/>
      <protection locked="0"/>
    </xf>
    <xf numFmtId="164" fontId="6" fillId="2" borderId="6" xfId="0" applyNumberFormat="1" applyFont="1" applyFill="1" applyBorder="1" applyAlignment="1">
      <alignment horizontal="center"/>
    </xf>
    <xf numFmtId="0" fontId="12" fillId="2" borderId="10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164" fontId="12" fillId="2" borderId="10" xfId="0" applyNumberFormat="1" applyFont="1" applyFill="1" applyBorder="1" applyAlignment="1" applyProtection="1">
      <alignment horizontal="center" vertical="center" wrapText="1"/>
      <protection locked="0"/>
    </xf>
    <xf numFmtId="164" fontId="12" fillId="2" borderId="12" xfId="0" applyNumberFormat="1" applyFont="1" applyFill="1" applyBorder="1" applyAlignment="1" applyProtection="1">
      <alignment horizontal="center" vertical="center" wrapText="1"/>
      <protection locked="0"/>
    </xf>
    <xf numFmtId="0" fontId="12" fillId="2" borderId="32" xfId="0" applyFont="1" applyFill="1" applyBorder="1" applyAlignment="1">
      <alignment horizontal="center"/>
    </xf>
    <xf numFmtId="0" fontId="12" fillId="2" borderId="6" xfId="0" applyFont="1" applyFill="1" applyBorder="1" applyAlignment="1">
      <alignment horizontal="center"/>
    </xf>
    <xf numFmtId="0" fontId="27" fillId="2" borderId="12" xfId="0" applyFont="1" applyFill="1" applyBorder="1" applyAlignment="1">
      <alignment horizontal="right" vertical="center"/>
    </xf>
    <xf numFmtId="0" fontId="6" fillId="2" borderId="6" xfId="0" applyFont="1" applyFill="1" applyBorder="1" applyAlignment="1">
      <alignment horizontal="center" vertical="center" wrapText="1"/>
    </xf>
    <xf numFmtId="0" fontId="11" fillId="2" borderId="32" xfId="0" applyFont="1" applyFill="1" applyBorder="1" applyAlignment="1">
      <alignment horizontal="center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0" fontId="13" fillId="2" borderId="6" xfId="0" applyFont="1" applyFill="1" applyBorder="1" applyAlignment="1">
      <alignment horizontal="center" vertical="center" wrapText="1"/>
    </xf>
    <xf numFmtId="1" fontId="11" fillId="2" borderId="6" xfId="0" applyNumberFormat="1" applyFont="1" applyFill="1" applyBorder="1" applyAlignment="1">
      <alignment horizontal="center" vertical="center"/>
    </xf>
    <xf numFmtId="0" fontId="11" fillId="2" borderId="33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0" fontId="3" fillId="2" borderId="31" xfId="0" applyFont="1" applyFill="1" applyBorder="1"/>
    <xf numFmtId="0" fontId="3" fillId="2" borderId="30" xfId="0" applyFont="1" applyFill="1" applyBorder="1"/>
    <xf numFmtId="0" fontId="19" fillId="2" borderId="6" xfId="0" applyFont="1" applyFill="1" applyBorder="1" applyAlignment="1">
      <alignment horizontal="center" vertical="center"/>
    </xf>
    <xf numFmtId="0" fontId="19" fillId="2" borderId="33" xfId="0" applyFont="1" applyFill="1" applyBorder="1" applyAlignment="1">
      <alignment horizontal="center" vertical="center"/>
    </xf>
    <xf numFmtId="0" fontId="20" fillId="2" borderId="28" xfId="0" applyFont="1" applyFill="1" applyBorder="1" applyAlignment="1" applyProtection="1">
      <alignment horizontal="center" vertical="center" wrapText="1"/>
      <protection locked="0"/>
    </xf>
    <xf numFmtId="0" fontId="26" fillId="0" borderId="30" xfId="0" applyFont="1" applyBorder="1" applyAlignment="1">
      <alignment horizontal="center" vertical="center" wrapText="1"/>
    </xf>
    <xf numFmtId="0" fontId="19" fillId="2" borderId="32" xfId="0" applyFont="1" applyFill="1" applyBorder="1" applyAlignment="1" applyProtection="1">
      <alignment horizontal="center" vertical="center"/>
      <protection locked="0"/>
    </xf>
    <xf numFmtId="0" fontId="19" fillId="2" borderId="6" xfId="0" applyFont="1" applyFill="1" applyBorder="1" applyAlignment="1" applyProtection="1">
      <alignment horizontal="center" vertical="center"/>
      <protection locked="0"/>
    </xf>
    <xf numFmtId="0" fontId="6" fillId="2" borderId="13" xfId="0" applyFont="1" applyFill="1" applyBorder="1" applyAlignment="1">
      <alignment horizontal="center" vertical="center" wrapText="1"/>
    </xf>
    <xf numFmtId="0" fontId="5" fillId="2" borderId="33" xfId="0" applyFont="1" applyFill="1" applyBorder="1" applyAlignment="1">
      <alignment horizontal="center" wrapText="1"/>
    </xf>
    <xf numFmtId="0" fontId="5" fillId="2" borderId="32" xfId="0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center" vertical="center" wrapText="1"/>
    </xf>
    <xf numFmtId="0" fontId="5" fillId="2" borderId="7" xfId="0" applyFont="1" applyFill="1" applyBorder="1" applyAlignment="1">
      <alignment horizontal="center" wrapText="1"/>
    </xf>
    <xf numFmtId="0" fontId="12" fillId="2" borderId="34" xfId="0" applyFont="1" applyFill="1" applyBorder="1" applyAlignment="1">
      <alignment horizontal="center"/>
    </xf>
    <xf numFmtId="164" fontId="6" fillId="2" borderId="7" xfId="0" applyNumberFormat="1" applyFont="1" applyFill="1" applyBorder="1" applyAlignment="1">
      <alignment horizontal="center"/>
    </xf>
    <xf numFmtId="0" fontId="11" fillId="2" borderId="6" xfId="0" applyFont="1" applyFill="1" applyBorder="1" applyAlignment="1">
      <alignment horizontal="center" vertical="center" wrapText="1"/>
    </xf>
    <xf numFmtId="0" fontId="9" fillId="0" borderId="23" xfId="0" applyFont="1" applyBorder="1" applyAlignment="1" applyProtection="1">
      <alignment horizontal="center" vertical="center" wrapText="1"/>
      <protection locked="0"/>
    </xf>
    <xf numFmtId="0" fontId="9" fillId="0" borderId="24" xfId="0" applyFont="1" applyBorder="1" applyAlignment="1" applyProtection="1">
      <alignment horizontal="center" vertical="center" wrapText="1"/>
      <protection locked="0"/>
    </xf>
    <xf numFmtId="0" fontId="9" fillId="0" borderId="25" xfId="0" applyFont="1" applyBorder="1" applyAlignment="1" applyProtection="1">
      <alignment horizontal="center" vertical="center" wrapText="1"/>
      <protection locked="0"/>
    </xf>
    <xf numFmtId="0" fontId="9" fillId="0" borderId="15" xfId="0" applyFont="1" applyBorder="1" applyAlignment="1" applyProtection="1">
      <alignment horizontal="center" vertical="center" wrapText="1"/>
      <protection locked="0"/>
    </xf>
    <xf numFmtId="0" fontId="9" fillId="0" borderId="0" xfId="0" applyFont="1" applyAlignment="1" applyProtection="1">
      <alignment horizontal="center" vertical="center" wrapText="1"/>
      <protection locked="0"/>
    </xf>
    <xf numFmtId="0" fontId="9" fillId="0" borderId="16" xfId="0" applyFont="1" applyBorder="1" applyAlignment="1" applyProtection="1">
      <alignment horizontal="center" vertical="center" wrapText="1"/>
      <protection locked="0"/>
    </xf>
    <xf numFmtId="0" fontId="9" fillId="0" borderId="20" xfId="0" applyFont="1" applyBorder="1" applyAlignment="1" applyProtection="1">
      <alignment horizontal="center" vertical="center" wrapText="1"/>
      <protection locked="0"/>
    </xf>
    <xf numFmtId="0" fontId="9" fillId="0" borderId="21" xfId="0" applyFont="1" applyBorder="1" applyAlignment="1" applyProtection="1">
      <alignment horizontal="center" vertical="center" wrapText="1"/>
      <protection locked="0"/>
    </xf>
    <xf numFmtId="0" fontId="9" fillId="0" borderId="22" xfId="0" applyFont="1" applyBorder="1" applyAlignment="1" applyProtection="1">
      <alignment horizontal="center" vertical="center" wrapText="1"/>
      <protection locked="0"/>
    </xf>
    <xf numFmtId="0" fontId="18" fillId="0" borderId="17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0" fillId="0" borderId="25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6" xfId="0" applyFont="1" applyBorder="1" applyAlignment="1">
      <alignment horizontal="center" vertical="center" wrapText="1"/>
    </xf>
    <xf numFmtId="0" fontId="10" fillId="0" borderId="20" xfId="0" applyFont="1" applyBorder="1" applyAlignment="1">
      <alignment horizontal="center" vertic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4" fillId="2" borderId="12" xfId="0" applyFont="1" applyFill="1" applyBorder="1" applyAlignment="1">
      <alignment horizontal="center" vertical="center" wrapText="1"/>
    </xf>
    <xf numFmtId="0" fontId="7" fillId="0" borderId="15" xfId="0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7" fillId="0" borderId="16" xfId="0" applyFont="1" applyBorder="1" applyAlignment="1" applyProtection="1">
      <alignment horizontal="center"/>
      <protection locked="0"/>
    </xf>
    <xf numFmtId="0" fontId="8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16" xfId="0" applyFont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5" fillId="0" borderId="31" xfId="0" applyFont="1" applyBorder="1" applyAlignment="1">
      <alignment horizontal="center" vertical="center" wrapText="1"/>
    </xf>
    <xf numFmtId="0" fontId="5" fillId="0" borderId="30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right"/>
    </xf>
    <xf numFmtId="0" fontId="4" fillId="0" borderId="14" xfId="0" applyFont="1" applyBorder="1" applyAlignment="1">
      <alignment horizontal="right"/>
    </xf>
    <xf numFmtId="0" fontId="4" fillId="0" borderId="9" xfId="0" applyFont="1" applyBorder="1" applyAlignment="1">
      <alignment horizontal="right"/>
    </xf>
    <xf numFmtId="0" fontId="4" fillId="0" borderId="29" xfId="0" applyFont="1" applyBorder="1" applyAlignment="1">
      <alignment horizontal="right"/>
    </xf>
    <xf numFmtId="0" fontId="4" fillId="0" borderId="30" xfId="0" applyFont="1" applyBorder="1" applyAlignment="1">
      <alignment horizontal="right"/>
    </xf>
    <xf numFmtId="0" fontId="4" fillId="0" borderId="27" xfId="0" applyFont="1" applyBorder="1" applyAlignment="1">
      <alignment horizontal="right"/>
    </xf>
    <xf numFmtId="0" fontId="25" fillId="0" borderId="13" xfId="0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26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15" fillId="0" borderId="36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6" fillId="2" borderId="12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20" fillId="2" borderId="0" xfId="0" applyFont="1" applyFill="1" applyBorder="1" applyAlignment="1" applyProtection="1">
      <alignment horizontal="center" vertical="center" wrapText="1"/>
      <protection locked="0"/>
    </xf>
  </cellXfs>
  <cellStyles count="2">
    <cellStyle name="Normal" xfId="0" builtinId="0"/>
    <cellStyle name="Normal 2" xfId="1" xr:uid="{3195A4B8-2FE8-46AB-A22D-C0F299A08465}"/>
  </cellStyles>
  <dxfs count="0"/>
  <tableStyles count="0" defaultTableStyle="TableStyleMedium2" defaultPivotStyle="PivotStyleLight16"/>
  <colors>
    <mruColors>
      <color rgb="FFEAF6FF"/>
      <color rgb="FFE2EAFF"/>
      <color rgb="FF586F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101601</xdr:colOff>
      <xdr:row>0</xdr:row>
      <xdr:rowOff>38100</xdr:rowOff>
    </xdr:from>
    <xdr:to>
      <xdr:col>1</xdr:col>
      <xdr:colOff>355054</xdr:colOff>
      <xdr:row>0</xdr:row>
      <xdr:rowOff>1145831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9D54287C-F40B-5D3A-1ADD-3BF691C228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601" y="38100"/>
          <a:ext cx="922593" cy="1107731"/>
        </a:xfrm>
        <a:prstGeom prst="rect">
          <a:avLst/>
        </a:prstGeom>
      </xdr:spPr>
    </xdr:pic>
    <xdr:clientData/>
  </xdr:twoCellAnchor>
  <xdr:oneCellAnchor>
    <xdr:from>
      <xdr:col>1</xdr:col>
      <xdr:colOff>431254</xdr:colOff>
      <xdr:row>0</xdr:row>
      <xdr:rowOff>52713</xdr:rowOff>
    </xdr:from>
    <xdr:ext cx="1262078" cy="1055692"/>
    <xdr:pic>
      <xdr:nvPicPr>
        <xdr:cNvPr id="3" name="1 Imagen">
          <a:extLst>
            <a:ext uri="{FF2B5EF4-FFF2-40B4-BE49-F238E27FC236}">
              <a16:creationId xmlns:a16="http://schemas.microsoft.com/office/drawing/2014/main" id="{E8CAAD4E-2034-8743-BA62-F748F4658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0394" y="52713"/>
          <a:ext cx="1262078" cy="1055692"/>
        </a:xfrm>
        <a:prstGeom prst="rect">
          <a:avLst/>
        </a:prstGeom>
      </xdr:spPr>
    </xdr:pic>
    <xdr:clientData/>
  </xdr:oneCellAnchor>
  <xdr:twoCellAnchor editAs="oneCell">
    <xdr:from>
      <xdr:col>2</xdr:col>
      <xdr:colOff>702871</xdr:colOff>
      <xdr:row>0</xdr:row>
      <xdr:rowOff>0</xdr:rowOff>
    </xdr:from>
    <xdr:to>
      <xdr:col>3</xdr:col>
      <xdr:colOff>150215</xdr:colOff>
      <xdr:row>0</xdr:row>
      <xdr:rowOff>1149200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C430A70-D7EC-64BB-262D-3BBF03D9D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2548" y="0"/>
          <a:ext cx="1140678" cy="1149200"/>
        </a:xfrm>
        <a:prstGeom prst="rect">
          <a:avLst/>
        </a:prstGeom>
      </xdr:spPr>
    </xdr:pic>
    <xdr:clientData/>
  </xdr:twoCellAnchor>
  <xdr:twoCellAnchor editAs="oneCell">
    <xdr:from>
      <xdr:col>9</xdr:col>
      <xdr:colOff>1215662</xdr:colOff>
      <xdr:row>0</xdr:row>
      <xdr:rowOff>0</xdr:rowOff>
    </xdr:from>
    <xdr:to>
      <xdr:col>10</xdr:col>
      <xdr:colOff>1212862</xdr:colOff>
      <xdr:row>0</xdr:row>
      <xdr:rowOff>1147097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A83D10-D76B-62BF-2FEE-A4D94E450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11807" b="46694"/>
        <a:stretch/>
      </xdr:blipFill>
      <xdr:spPr>
        <a:xfrm>
          <a:off x="10092006" y="0"/>
          <a:ext cx="2769351" cy="11470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4D94A-9172-4717-9687-64F63FE5E86F}">
  <sheetPr codeName="Hoja1">
    <pageSetUpPr fitToPage="1"/>
  </sheetPr>
  <dimension ref="A1:V37"/>
  <sheetViews>
    <sheetView tabSelected="1" zoomScale="93" zoomScaleNormal="93" workbookViewId="0">
      <selection activeCell="G7" sqref="G7:V7"/>
    </sheetView>
  </sheetViews>
  <sheetFormatPr baseColWidth="10" defaultColWidth="8.83203125" defaultRowHeight="16" x14ac:dyDescent="0.2"/>
  <cols>
    <col min="2" max="2" width="13.33203125" bestFit="1" customWidth="1"/>
    <col min="3" max="3" width="22.1640625" bestFit="1" customWidth="1"/>
    <col min="4" max="4" width="7" bestFit="1" customWidth="1"/>
    <col min="5" max="5" width="7" customWidth="1"/>
    <col min="6" max="6" width="24.83203125" customWidth="1"/>
    <col min="7" max="7" width="7.83203125" customWidth="1"/>
    <col min="8" max="8" width="7" bestFit="1" customWidth="1"/>
    <col min="9" max="9" width="18.5" customWidth="1"/>
    <col min="10" max="10" width="36.33203125" customWidth="1"/>
    <col min="11" max="11" width="16.5" customWidth="1"/>
    <col min="12" max="12" width="20.6640625" customWidth="1"/>
    <col min="13" max="13" width="11.33203125" bestFit="1" customWidth="1"/>
    <col min="15" max="15" width="13" style="12" customWidth="1"/>
    <col min="16" max="16" width="9.83203125" style="12" customWidth="1"/>
    <col min="17" max="17" width="14" customWidth="1"/>
    <col min="18" max="18" width="14.6640625" customWidth="1"/>
    <col min="19" max="19" width="11.83203125" customWidth="1"/>
    <col min="20" max="20" width="9.6640625" customWidth="1"/>
    <col min="21" max="21" width="10.5" customWidth="1"/>
    <col min="22" max="22" width="10.83203125" bestFit="1" customWidth="1"/>
  </cols>
  <sheetData>
    <row r="1" spans="1:22" ht="95" customHeight="1" thickBot="1" x14ac:dyDescent="0.25">
      <c r="A1" s="108"/>
      <c r="B1" s="109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1"/>
      <c r="R1" s="111"/>
      <c r="S1" s="111"/>
      <c r="T1" s="111"/>
      <c r="U1" s="111"/>
      <c r="V1" s="112"/>
    </row>
    <row r="2" spans="1:22" ht="26" thickBot="1" x14ac:dyDescent="0.25">
      <c r="A2" s="113" t="s">
        <v>67</v>
      </c>
      <c r="B2" s="114"/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6"/>
      <c r="R2" s="116"/>
      <c r="S2" s="116"/>
      <c r="T2" s="116"/>
      <c r="U2" s="116"/>
      <c r="V2" s="117"/>
    </row>
    <row r="3" spans="1:22" ht="16.25" customHeight="1" x14ac:dyDescent="0.2">
      <c r="A3" s="118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20"/>
    </row>
    <row r="4" spans="1:22" x14ac:dyDescent="0.2">
      <c r="A4" s="100" t="s">
        <v>0</v>
      </c>
      <c r="B4" s="101"/>
      <c r="C4" s="102"/>
      <c r="D4" s="102"/>
      <c r="E4" s="102"/>
      <c r="F4" s="102"/>
      <c r="G4" s="125"/>
      <c r="H4" s="126"/>
      <c r="I4" s="126"/>
      <c r="J4" s="126"/>
      <c r="K4" s="126"/>
      <c r="L4" s="126"/>
      <c r="M4" s="126"/>
      <c r="N4" s="126"/>
      <c r="O4" s="126"/>
      <c r="P4" s="126"/>
      <c r="Q4" s="126"/>
      <c r="R4" s="126"/>
      <c r="S4" s="126"/>
      <c r="T4" s="126"/>
      <c r="U4" s="126"/>
      <c r="V4" s="127"/>
    </row>
    <row r="5" spans="1:22" ht="16.25" customHeight="1" x14ac:dyDescent="0.2">
      <c r="A5" s="100" t="s">
        <v>1</v>
      </c>
      <c r="B5" s="101"/>
      <c r="C5" s="102"/>
      <c r="D5" s="102"/>
      <c r="E5" s="102"/>
      <c r="F5" s="102"/>
      <c r="G5" s="125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  <c r="U5" s="126"/>
      <c r="V5" s="127"/>
    </row>
    <row r="6" spans="1:22" ht="16.25" customHeight="1" x14ac:dyDescent="0.2">
      <c r="A6" s="100" t="s">
        <v>2</v>
      </c>
      <c r="B6" s="101"/>
      <c r="C6" s="102"/>
      <c r="D6" s="102"/>
      <c r="E6" s="102"/>
      <c r="F6" s="102"/>
      <c r="G6" s="125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  <c r="U6" s="126"/>
      <c r="V6" s="127"/>
    </row>
    <row r="7" spans="1:22" x14ac:dyDescent="0.2">
      <c r="A7" s="100" t="s">
        <v>3</v>
      </c>
      <c r="B7" s="101"/>
      <c r="C7" s="102"/>
      <c r="D7" s="102"/>
      <c r="E7" s="102"/>
      <c r="F7" s="102"/>
      <c r="G7" s="125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V7" s="127"/>
    </row>
    <row r="8" spans="1:22" ht="16.25" customHeight="1" x14ac:dyDescent="0.2">
      <c r="A8" s="100" t="s">
        <v>4</v>
      </c>
      <c r="B8" s="101"/>
      <c r="C8" s="102"/>
      <c r="D8" s="102"/>
      <c r="E8" s="102"/>
      <c r="F8" s="102"/>
      <c r="G8" s="125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7"/>
    </row>
    <row r="9" spans="1:22" ht="16.25" customHeight="1" x14ac:dyDescent="0.2">
      <c r="A9" s="100" t="s">
        <v>5</v>
      </c>
      <c r="B9" s="101"/>
      <c r="C9" s="102"/>
      <c r="D9" s="102"/>
      <c r="E9" s="102"/>
      <c r="F9" s="102"/>
      <c r="G9" s="125"/>
      <c r="H9" s="126"/>
      <c r="I9" s="126"/>
      <c r="J9" s="126"/>
      <c r="K9" s="126"/>
      <c r="L9" s="126"/>
      <c r="M9" s="126"/>
      <c r="N9" s="126"/>
      <c r="O9" s="126"/>
      <c r="P9" s="126"/>
      <c r="Q9" s="126"/>
      <c r="R9" s="126"/>
      <c r="S9" s="126"/>
      <c r="T9" s="126"/>
      <c r="U9" s="126"/>
      <c r="V9" s="127"/>
    </row>
    <row r="10" spans="1:22" ht="15" customHeight="1" x14ac:dyDescent="0.2">
      <c r="A10" s="100" t="s">
        <v>6</v>
      </c>
      <c r="B10" s="101"/>
      <c r="C10" s="102"/>
      <c r="D10" s="102"/>
      <c r="E10" s="102"/>
      <c r="F10" s="102"/>
      <c r="G10" s="125"/>
      <c r="H10" s="126"/>
      <c r="I10" s="126"/>
      <c r="J10" s="126"/>
      <c r="K10" s="126"/>
      <c r="L10" s="126"/>
      <c r="M10" s="126"/>
      <c r="N10" s="126"/>
      <c r="O10" s="126"/>
      <c r="P10" s="126"/>
      <c r="Q10" s="126"/>
      <c r="R10" s="126"/>
      <c r="S10" s="126"/>
      <c r="T10" s="126"/>
      <c r="U10" s="126"/>
      <c r="V10" s="127"/>
    </row>
    <row r="11" spans="1:22" ht="23" customHeight="1" x14ac:dyDescent="0.2">
      <c r="A11" s="103" t="s">
        <v>7</v>
      </c>
      <c r="B11" s="104"/>
      <c r="C11" s="105"/>
      <c r="D11" s="105"/>
      <c r="E11" s="105"/>
      <c r="F11" s="105"/>
      <c r="G11" s="125"/>
      <c r="H11" s="126"/>
      <c r="I11" s="126"/>
      <c r="J11" s="126"/>
      <c r="K11" s="126"/>
      <c r="L11" s="126"/>
      <c r="M11" s="126"/>
      <c r="N11" s="126"/>
      <c r="O11" s="126"/>
      <c r="P11" s="126"/>
      <c r="Q11" s="126"/>
      <c r="R11" s="126"/>
      <c r="S11" s="126"/>
      <c r="T11" s="126"/>
      <c r="U11" s="126"/>
      <c r="V11" s="127"/>
    </row>
    <row r="12" spans="1:22" ht="32" customHeight="1" x14ac:dyDescent="0.2">
      <c r="A12" s="52"/>
      <c r="B12" s="15"/>
      <c r="C12" s="15"/>
      <c r="D12" s="15"/>
      <c r="E12" s="15"/>
      <c r="F12" s="15"/>
      <c r="G12" s="15"/>
      <c r="H12" s="15"/>
      <c r="I12" s="53"/>
      <c r="J12" s="57"/>
      <c r="K12" s="15"/>
      <c r="L12" s="15"/>
      <c r="M12" s="53"/>
      <c r="N12" s="106"/>
      <c r="O12" s="106"/>
      <c r="P12" s="106"/>
      <c r="Q12" s="106"/>
      <c r="R12" s="107"/>
      <c r="S12" s="60"/>
      <c r="T12" s="98" t="s">
        <v>25</v>
      </c>
      <c r="U12" s="99"/>
      <c r="V12" s="63" t="s">
        <v>8</v>
      </c>
    </row>
    <row r="13" spans="1:22" ht="29" customHeight="1" x14ac:dyDescent="0.2">
      <c r="A13" s="58" t="s">
        <v>9</v>
      </c>
      <c r="B13" s="59" t="s">
        <v>16</v>
      </c>
      <c r="C13" s="54" t="s">
        <v>10</v>
      </c>
      <c r="D13" s="54" t="s">
        <v>26</v>
      </c>
      <c r="E13" s="54" t="s">
        <v>65</v>
      </c>
      <c r="F13" s="54" t="s">
        <v>11</v>
      </c>
      <c r="G13" s="124" t="s">
        <v>26</v>
      </c>
      <c r="H13" s="54" t="s">
        <v>65</v>
      </c>
      <c r="I13" s="55" t="s">
        <v>66</v>
      </c>
      <c r="J13" s="55" t="s">
        <v>47</v>
      </c>
      <c r="K13" s="54" t="s">
        <v>41</v>
      </c>
      <c r="L13" s="54" t="s">
        <v>42</v>
      </c>
      <c r="M13" s="55" t="s">
        <v>40</v>
      </c>
      <c r="N13" s="51" t="s">
        <v>9</v>
      </c>
      <c r="O13" s="49" t="s">
        <v>17</v>
      </c>
      <c r="P13" s="49" t="s">
        <v>18</v>
      </c>
      <c r="Q13" s="67" t="s">
        <v>12</v>
      </c>
      <c r="R13" s="50" t="s">
        <v>40</v>
      </c>
      <c r="S13" s="45" t="s">
        <v>14</v>
      </c>
      <c r="T13" s="62" t="s">
        <v>13</v>
      </c>
      <c r="U13" s="61" t="s">
        <v>23</v>
      </c>
      <c r="V13" s="64" t="s">
        <v>22</v>
      </c>
    </row>
    <row r="14" spans="1:22" ht="16.25" customHeight="1" x14ac:dyDescent="0.2">
      <c r="A14" s="19">
        <v>1</v>
      </c>
      <c r="B14" s="16"/>
      <c r="C14" s="17"/>
      <c r="D14" s="17"/>
      <c r="E14" s="17"/>
      <c r="F14" s="17"/>
      <c r="G14" s="14"/>
      <c r="H14" s="17"/>
      <c r="I14" s="17"/>
      <c r="J14" s="56"/>
      <c r="K14" s="17" t="str">
        <f>IFERROR(VLOOKUP(J14, Sheet2!A:B, 2, FALSE), "")</f>
        <v/>
      </c>
      <c r="L14" s="17" t="str">
        <f>IFERROR(VLOOKUP(J14, Sheet2!A:C, 3, FALSE), "")</f>
        <v/>
      </c>
      <c r="M14" s="18">
        <f>IF(J14 = "", 0, IF(ISNUMBER(SEARCH("CDN", J14)), 7000, 12000))</f>
        <v>0</v>
      </c>
      <c r="N14" s="46">
        <v>1</v>
      </c>
      <c r="O14" s="47"/>
      <c r="P14" s="47"/>
      <c r="Q14" s="48"/>
      <c r="R14" s="18">
        <f>IF(O14&lt;&gt;"", O14*4000, 0) + IF(P14&lt;&gt;"", P14*4000, 0)</f>
        <v>0</v>
      </c>
      <c r="S14" s="20">
        <f>M14+R14</f>
        <v>0</v>
      </c>
      <c r="T14" s="42"/>
      <c r="U14" s="43"/>
      <c r="V14" s="65"/>
    </row>
    <row r="15" spans="1:22" ht="16.25" customHeight="1" x14ac:dyDescent="0.2">
      <c r="A15" s="22">
        <v>2</v>
      </c>
      <c r="B15" s="13"/>
      <c r="C15" s="14"/>
      <c r="D15" s="14"/>
      <c r="E15" s="14"/>
      <c r="F15" s="14"/>
      <c r="G15" s="14"/>
      <c r="H15" s="14"/>
      <c r="I15" s="17"/>
      <c r="J15" s="56"/>
      <c r="K15" s="14" t="str">
        <f>IFERROR(VLOOKUP(J15, Sheet2!A:B, 2, FALSE), "")</f>
        <v/>
      </c>
      <c r="L15" s="14" t="str">
        <f>IFERROR(VLOOKUP(J15, Sheet2!A:C, 3, FALSE), "")</f>
        <v/>
      </c>
      <c r="M15" s="18">
        <f t="shared" ref="M15:M23" si="0">IF(J15 = "", 0, IF(ISNUMBER(SEARCH("CDN", J15)), 7000, 12000))</f>
        <v>0</v>
      </c>
      <c r="N15" s="24">
        <v>2</v>
      </c>
      <c r="O15" s="25"/>
      <c r="P15" s="25"/>
      <c r="Q15" s="26"/>
      <c r="R15" s="18">
        <f t="shared" ref="R15:R23" si="1">IF(O15&lt;&gt;"", O15*3500, 0) + IF(P15&lt;&gt;"", P15*3500, 0)</f>
        <v>0</v>
      </c>
      <c r="S15" s="20">
        <f>M15+R15</f>
        <v>0</v>
      </c>
      <c r="T15" s="38"/>
      <c r="U15" s="39"/>
      <c r="V15" s="21"/>
    </row>
    <row r="16" spans="1:22" ht="16.25" customHeight="1" x14ac:dyDescent="0.2">
      <c r="A16" s="22">
        <v>3</v>
      </c>
      <c r="B16" s="13"/>
      <c r="C16" s="14"/>
      <c r="D16" s="14"/>
      <c r="E16" s="14"/>
      <c r="F16" s="14"/>
      <c r="G16" s="14"/>
      <c r="H16" s="14"/>
      <c r="I16" s="17"/>
      <c r="J16" s="56"/>
      <c r="K16" s="14" t="str">
        <f>IFERROR(VLOOKUP(J16, Sheet2!A:B, 2, FALSE), "")</f>
        <v/>
      </c>
      <c r="L16" s="14" t="str">
        <f>IFERROR(VLOOKUP(J16, Sheet2!A:C, 3, FALSE), "")</f>
        <v/>
      </c>
      <c r="M16" s="18">
        <f t="shared" si="0"/>
        <v>0</v>
      </c>
      <c r="N16" s="24">
        <v>3</v>
      </c>
      <c r="O16" s="25"/>
      <c r="P16" s="25"/>
      <c r="Q16" s="26"/>
      <c r="R16" s="18">
        <f t="shared" si="1"/>
        <v>0</v>
      </c>
      <c r="S16" s="20">
        <f>M16+R16</f>
        <v>0</v>
      </c>
      <c r="T16" s="38"/>
      <c r="U16" s="39"/>
      <c r="V16" s="21"/>
    </row>
    <row r="17" spans="1:22" x14ac:dyDescent="0.2">
      <c r="A17" s="22">
        <v>4</v>
      </c>
      <c r="B17" s="13"/>
      <c r="C17" s="14"/>
      <c r="D17" s="14"/>
      <c r="E17" s="14"/>
      <c r="F17" s="14"/>
      <c r="G17" s="14"/>
      <c r="H17" s="14"/>
      <c r="I17" s="17"/>
      <c r="J17" s="56"/>
      <c r="K17" s="14" t="str">
        <f>IFERROR(VLOOKUP(J17, Sheet2!A:B, 2, FALSE), "")</f>
        <v/>
      </c>
      <c r="L17" s="14" t="str">
        <f>IFERROR(VLOOKUP(J17, Sheet2!A:C, 3, FALSE), "")</f>
        <v/>
      </c>
      <c r="M17" s="18">
        <f t="shared" si="0"/>
        <v>0</v>
      </c>
      <c r="N17" s="24">
        <v>4</v>
      </c>
      <c r="O17" s="27"/>
      <c r="P17" s="27"/>
      <c r="Q17" s="28"/>
      <c r="R17" s="18">
        <f t="shared" si="1"/>
        <v>0</v>
      </c>
      <c r="S17" s="20">
        <f>M17+R17</f>
        <v>0</v>
      </c>
      <c r="T17" s="40"/>
      <c r="U17" s="41"/>
      <c r="V17" s="23"/>
    </row>
    <row r="18" spans="1:22" x14ac:dyDescent="0.2">
      <c r="A18" s="22">
        <v>5</v>
      </c>
      <c r="B18" s="13"/>
      <c r="C18" s="14"/>
      <c r="D18" s="14"/>
      <c r="E18" s="14"/>
      <c r="F18" s="14"/>
      <c r="G18" s="14"/>
      <c r="H18" s="14"/>
      <c r="I18" s="17"/>
      <c r="J18" s="56"/>
      <c r="K18" s="14" t="str">
        <f>IFERROR(VLOOKUP(J18, Sheet2!A:B, 2, FALSE), "")</f>
        <v/>
      </c>
      <c r="L18" s="14" t="str">
        <f>IFERROR(VLOOKUP(J18, Sheet2!A:C, 3, FALSE), "")</f>
        <v/>
      </c>
      <c r="M18" s="18">
        <f t="shared" si="0"/>
        <v>0</v>
      </c>
      <c r="N18" s="24">
        <v>5</v>
      </c>
      <c r="O18" s="27"/>
      <c r="P18" s="27"/>
      <c r="Q18" s="28"/>
      <c r="R18" s="18">
        <f t="shared" si="1"/>
        <v>0</v>
      </c>
      <c r="S18" s="20">
        <f>M18+R18</f>
        <v>0</v>
      </c>
      <c r="T18" s="40"/>
      <c r="U18" s="41"/>
      <c r="V18" s="23"/>
    </row>
    <row r="19" spans="1:22" x14ac:dyDescent="0.2">
      <c r="A19" s="22">
        <v>6</v>
      </c>
      <c r="B19" s="13"/>
      <c r="C19" s="14"/>
      <c r="D19" s="14"/>
      <c r="E19" s="14"/>
      <c r="F19" s="14"/>
      <c r="G19" s="14"/>
      <c r="H19" s="14"/>
      <c r="I19" s="17"/>
      <c r="J19" s="56"/>
      <c r="K19" s="14" t="str">
        <f>IFERROR(VLOOKUP(J19, Sheet2!A:B, 2, FALSE), "")</f>
        <v/>
      </c>
      <c r="L19" s="14" t="str">
        <f>IFERROR(VLOOKUP(J19, Sheet2!A:C, 3, FALSE), "")</f>
        <v/>
      </c>
      <c r="M19" s="18">
        <f t="shared" si="0"/>
        <v>0</v>
      </c>
      <c r="N19" s="24">
        <v>6</v>
      </c>
      <c r="O19" s="27"/>
      <c r="P19" s="27"/>
      <c r="Q19" s="28"/>
      <c r="R19" s="18">
        <f t="shared" si="1"/>
        <v>0</v>
      </c>
      <c r="S19" s="20">
        <f>M19+R19</f>
        <v>0</v>
      </c>
      <c r="T19" s="40"/>
      <c r="U19" s="41"/>
      <c r="V19" s="23"/>
    </row>
    <row r="20" spans="1:22" x14ac:dyDescent="0.2">
      <c r="A20" s="22">
        <v>7</v>
      </c>
      <c r="B20" s="13"/>
      <c r="C20" s="14"/>
      <c r="D20" s="14"/>
      <c r="E20" s="14"/>
      <c r="F20" s="14"/>
      <c r="G20" s="14"/>
      <c r="H20" s="14"/>
      <c r="I20" s="17"/>
      <c r="J20" s="56"/>
      <c r="K20" s="14" t="str">
        <f>IFERROR(VLOOKUP(J20, Sheet2!A:B, 2, FALSE), "")</f>
        <v/>
      </c>
      <c r="L20" s="14" t="str">
        <f>IFERROR(VLOOKUP(J20, Sheet2!A:C, 3, FALSE), "")</f>
        <v/>
      </c>
      <c r="M20" s="18">
        <f t="shared" si="0"/>
        <v>0</v>
      </c>
      <c r="N20" s="24">
        <v>7</v>
      </c>
      <c r="O20" s="27"/>
      <c r="P20" s="27"/>
      <c r="Q20" s="28"/>
      <c r="R20" s="18">
        <f t="shared" si="1"/>
        <v>0</v>
      </c>
      <c r="S20" s="20">
        <f>M20+R20</f>
        <v>0</v>
      </c>
      <c r="T20" s="40"/>
      <c r="U20" s="41"/>
      <c r="V20" s="23"/>
    </row>
    <row r="21" spans="1:22" x14ac:dyDescent="0.2">
      <c r="A21" s="22">
        <v>8</v>
      </c>
      <c r="B21" s="13"/>
      <c r="C21" s="14"/>
      <c r="D21" s="14"/>
      <c r="E21" s="14"/>
      <c r="F21" s="14"/>
      <c r="G21" s="14"/>
      <c r="H21" s="14"/>
      <c r="I21" s="17"/>
      <c r="J21" s="56"/>
      <c r="K21" s="14" t="str">
        <f>IFERROR(VLOOKUP(J21, Sheet2!A:B, 2, FALSE), "")</f>
        <v/>
      </c>
      <c r="L21" s="14" t="str">
        <f>IFERROR(VLOOKUP(J21, Sheet2!A:C, 3, FALSE), "")</f>
        <v/>
      </c>
      <c r="M21" s="18">
        <f t="shared" si="0"/>
        <v>0</v>
      </c>
      <c r="N21" s="24">
        <v>8</v>
      </c>
      <c r="O21" s="27"/>
      <c r="P21" s="27"/>
      <c r="Q21" s="28"/>
      <c r="R21" s="18">
        <f t="shared" si="1"/>
        <v>0</v>
      </c>
      <c r="S21" s="20">
        <f>M21+R21</f>
        <v>0</v>
      </c>
      <c r="T21" s="40"/>
      <c r="U21" s="41"/>
      <c r="V21" s="23"/>
    </row>
    <row r="22" spans="1:22" x14ac:dyDescent="0.2">
      <c r="A22" s="22">
        <v>9</v>
      </c>
      <c r="B22" s="13"/>
      <c r="C22" s="14"/>
      <c r="D22" s="14"/>
      <c r="E22" s="14"/>
      <c r="F22" s="14"/>
      <c r="G22" s="14"/>
      <c r="H22" s="14"/>
      <c r="I22" s="17"/>
      <c r="J22" s="56"/>
      <c r="K22" s="14" t="str">
        <f>IFERROR(VLOOKUP(J22, Sheet2!A:B, 2, FALSE), "")</f>
        <v/>
      </c>
      <c r="L22" s="14" t="str">
        <f>IFERROR(VLOOKUP(J22, Sheet2!A:C, 3, FALSE), "")</f>
        <v/>
      </c>
      <c r="M22" s="18">
        <f t="shared" si="0"/>
        <v>0</v>
      </c>
      <c r="N22" s="24">
        <v>9</v>
      </c>
      <c r="O22" s="27"/>
      <c r="P22" s="27"/>
      <c r="Q22" s="28"/>
      <c r="R22" s="18">
        <f t="shared" si="1"/>
        <v>0</v>
      </c>
      <c r="S22" s="20">
        <f>M22+R22</f>
        <v>0</v>
      </c>
      <c r="T22" s="40"/>
      <c r="U22" s="41"/>
      <c r="V22" s="23"/>
    </row>
    <row r="23" spans="1:22" x14ac:dyDescent="0.2">
      <c r="A23" s="29">
        <v>10</v>
      </c>
      <c r="B23" s="30"/>
      <c r="C23" s="31"/>
      <c r="D23" s="31"/>
      <c r="E23" s="31"/>
      <c r="F23" s="31"/>
      <c r="G23" s="31"/>
      <c r="H23" s="31"/>
      <c r="I23" s="128"/>
      <c r="J23" s="56"/>
      <c r="K23" s="31" t="str">
        <f>IFERROR(VLOOKUP(J23, Sheet2!A:B, 2, FALSE), "")</f>
        <v/>
      </c>
      <c r="L23" s="31" t="str">
        <f>IFERROR(VLOOKUP(J23, Sheet2!A:C, 3, FALSE), "")</f>
        <v/>
      </c>
      <c r="M23" s="18">
        <f t="shared" si="0"/>
        <v>0</v>
      </c>
      <c r="N23" s="32">
        <v>10</v>
      </c>
      <c r="O23" s="33"/>
      <c r="P23" s="33"/>
      <c r="Q23" s="34"/>
      <c r="R23" s="18">
        <f t="shared" si="1"/>
        <v>0</v>
      </c>
      <c r="S23" s="20">
        <f>M23+R23</f>
        <v>0</v>
      </c>
      <c r="T23" s="40"/>
      <c r="U23" s="41"/>
      <c r="V23" s="23"/>
    </row>
    <row r="24" spans="1:22" ht="27" customHeight="1" x14ac:dyDescent="0.2">
      <c r="A24" s="89" t="s">
        <v>45</v>
      </c>
      <c r="B24" s="90"/>
      <c r="C24" s="90"/>
      <c r="D24" s="90"/>
      <c r="E24" s="90"/>
      <c r="F24" s="90"/>
      <c r="G24" s="90"/>
      <c r="H24" s="90"/>
      <c r="I24" s="90"/>
      <c r="J24" s="90"/>
      <c r="K24" s="35"/>
      <c r="L24" s="35"/>
      <c r="M24" s="35"/>
      <c r="N24" s="97" t="s">
        <v>46</v>
      </c>
      <c r="O24" s="97"/>
      <c r="P24" s="123">
        <f>SUM(P14:P23)</f>
        <v>0</v>
      </c>
      <c r="Q24" s="35"/>
      <c r="R24" s="44" t="s">
        <v>14</v>
      </c>
      <c r="S24" s="36">
        <f>SUM(S14:S23)</f>
        <v>0</v>
      </c>
      <c r="T24" s="37"/>
      <c r="U24" s="37"/>
      <c r="V24" s="66"/>
    </row>
    <row r="25" spans="1:22" x14ac:dyDescent="0.2">
      <c r="A25" s="91"/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3"/>
    </row>
    <row r="26" spans="1:22" ht="19" thickBot="1" x14ac:dyDescent="0.25">
      <c r="A26" s="94" t="s">
        <v>15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6"/>
    </row>
    <row r="27" spans="1:22" ht="15.5" customHeight="1" x14ac:dyDescent="0.2">
      <c r="A27" s="68"/>
      <c r="B27" s="69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70"/>
    </row>
    <row r="28" spans="1:22" x14ac:dyDescent="0.2">
      <c r="A28" s="71"/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3"/>
    </row>
    <row r="29" spans="1:22" x14ac:dyDescent="0.2">
      <c r="A29" s="71"/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3"/>
    </row>
    <row r="30" spans="1:22" ht="17" thickBot="1" x14ac:dyDescent="0.25">
      <c r="A30" s="74"/>
      <c r="B30" s="75"/>
      <c r="C30" s="75"/>
      <c r="D30" s="75"/>
      <c r="E30" s="75"/>
      <c r="F30" s="75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/>
      <c r="V30" s="76"/>
    </row>
    <row r="31" spans="1:22" ht="17" thickBot="1" x14ac:dyDescent="0.25">
      <c r="A31" s="1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10"/>
      <c r="P31" s="10"/>
      <c r="Q31" s="2"/>
      <c r="R31" s="2"/>
      <c r="S31" s="2"/>
      <c r="T31" s="2"/>
      <c r="U31" s="2"/>
      <c r="V31" s="3"/>
    </row>
    <row r="32" spans="1:22" ht="18" customHeight="1" thickBot="1" x14ac:dyDescent="0.25">
      <c r="A32" s="77" t="s">
        <v>24</v>
      </c>
      <c r="B32" s="78"/>
      <c r="C32" s="78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9"/>
    </row>
    <row r="33" spans="1:22" ht="15.5" customHeight="1" x14ac:dyDescent="0.2">
      <c r="A33" s="80" t="s">
        <v>44</v>
      </c>
      <c r="B33" s="81"/>
      <c r="C33" s="8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2"/>
    </row>
    <row r="34" spans="1:22" ht="15.5" customHeight="1" x14ac:dyDescent="0.2">
      <c r="A34" s="83"/>
      <c r="B34" s="84"/>
      <c r="C34" s="84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5"/>
    </row>
    <row r="35" spans="1:22" ht="16.25" customHeight="1" x14ac:dyDescent="0.2">
      <c r="A35" s="83"/>
      <c r="B35" s="84"/>
      <c r="C35" s="84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5"/>
    </row>
    <row r="36" spans="1:22" ht="56" customHeight="1" thickBot="1" x14ac:dyDescent="0.25">
      <c r="A36" s="86"/>
      <c r="B36" s="87"/>
      <c r="C36" s="87"/>
      <c r="D36" s="87"/>
      <c r="E36" s="87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8"/>
    </row>
    <row r="37" spans="1:22" ht="18" x14ac:dyDescent="0.2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11"/>
      <c r="P37" s="11"/>
      <c r="Q37" s="4"/>
      <c r="R37" s="4"/>
      <c r="S37" s="4"/>
      <c r="T37" s="4"/>
      <c r="U37" s="4"/>
      <c r="V37" s="4"/>
    </row>
  </sheetData>
  <mergeCells count="28">
    <mergeCell ref="A5:F5"/>
    <mergeCell ref="A1:V1"/>
    <mergeCell ref="A2:V2"/>
    <mergeCell ref="A3:V3"/>
    <mergeCell ref="A4:F4"/>
    <mergeCell ref="G4:V4"/>
    <mergeCell ref="G5:V5"/>
    <mergeCell ref="A6:F6"/>
    <mergeCell ref="A7:F7"/>
    <mergeCell ref="A8:F8"/>
    <mergeCell ref="G6:V6"/>
    <mergeCell ref="G7:V7"/>
    <mergeCell ref="G8:V8"/>
    <mergeCell ref="T12:U12"/>
    <mergeCell ref="A9:F9"/>
    <mergeCell ref="A10:F10"/>
    <mergeCell ref="A11:F11"/>
    <mergeCell ref="N12:R12"/>
    <mergeCell ref="G9:V9"/>
    <mergeCell ref="G10:V10"/>
    <mergeCell ref="G11:V11"/>
    <mergeCell ref="A27:V30"/>
    <mergeCell ref="A32:V32"/>
    <mergeCell ref="A33:V36"/>
    <mergeCell ref="A24:J24"/>
    <mergeCell ref="A25:V25"/>
    <mergeCell ref="A26:V26"/>
    <mergeCell ref="N24:O24"/>
  </mergeCells>
  <phoneticPr fontId="17" type="noConversion"/>
  <pageMargins left="0.7" right="0.7" top="0.75" bottom="0.75" header="0.3" footer="0.3"/>
  <pageSetup scale="52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65362F71-E90D-A74D-86AD-6A6AFD76F454}">
          <x14:formula1>
            <xm:f>Sheet2!$A$2:$A$14</xm:f>
          </x14:formula1>
          <xm:sqref>J14:J23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67988-7FA9-43D1-8461-C9F87089B1B9}">
  <sheetPr codeName="Hoja2"/>
  <dimension ref="A1:D14"/>
  <sheetViews>
    <sheetView workbookViewId="0">
      <selection activeCell="E8" sqref="E8"/>
    </sheetView>
  </sheetViews>
  <sheetFormatPr baseColWidth="10" defaultColWidth="8.83203125" defaultRowHeight="16" x14ac:dyDescent="0.2"/>
  <cols>
    <col min="1" max="1" width="19.83203125" bestFit="1" customWidth="1"/>
    <col min="2" max="2" width="24.83203125" bestFit="1" customWidth="1"/>
    <col min="3" max="3" width="24" bestFit="1" customWidth="1"/>
    <col min="4" max="4" width="13.6640625" customWidth="1"/>
  </cols>
  <sheetData>
    <row r="1" spans="1:4" ht="25" x14ac:dyDescent="0.25">
      <c r="A1" s="9" t="s">
        <v>35</v>
      </c>
      <c r="B1" s="5" t="s">
        <v>20</v>
      </c>
      <c r="C1" s="5" t="s">
        <v>21</v>
      </c>
      <c r="D1" s="5"/>
    </row>
    <row r="2" spans="1:4" x14ac:dyDescent="0.2">
      <c r="A2" s="6" t="s">
        <v>53</v>
      </c>
      <c r="B2" s="6" t="s">
        <v>43</v>
      </c>
      <c r="C2" s="6" t="s">
        <v>54</v>
      </c>
      <c r="D2" s="121"/>
    </row>
    <row r="3" spans="1:4" x14ac:dyDescent="0.2">
      <c r="A3" s="8" t="s">
        <v>56</v>
      </c>
      <c r="B3" s="6" t="s">
        <v>43</v>
      </c>
      <c r="C3" s="6" t="s">
        <v>54</v>
      </c>
      <c r="D3" s="122"/>
    </row>
    <row r="4" spans="1:4" x14ac:dyDescent="0.2">
      <c r="A4" s="8" t="s">
        <v>55</v>
      </c>
      <c r="B4" s="6" t="s">
        <v>43</v>
      </c>
      <c r="C4" s="6" t="s">
        <v>54</v>
      </c>
      <c r="D4" s="122"/>
    </row>
    <row r="5" spans="1:4" x14ac:dyDescent="0.2">
      <c r="A5" s="8" t="s">
        <v>50</v>
      </c>
      <c r="B5" s="6" t="s">
        <v>29</v>
      </c>
      <c r="C5" s="6" t="s">
        <v>30</v>
      </c>
      <c r="D5" s="122"/>
    </row>
    <row r="6" spans="1:4" x14ac:dyDescent="0.2">
      <c r="A6" s="8" t="s">
        <v>51</v>
      </c>
      <c r="B6" s="6" t="s">
        <v>31</v>
      </c>
      <c r="C6" s="6" t="s">
        <v>32</v>
      </c>
      <c r="D6" s="122"/>
    </row>
    <row r="7" spans="1:4" x14ac:dyDescent="0.2">
      <c r="A7" s="8" t="s">
        <v>52</v>
      </c>
      <c r="B7" s="6" t="s">
        <v>33</v>
      </c>
      <c r="C7" s="6" t="s">
        <v>34</v>
      </c>
    </row>
    <row r="8" spans="1:4" x14ac:dyDescent="0.2">
      <c r="A8" s="8" t="s">
        <v>57</v>
      </c>
      <c r="B8" s="7" t="s">
        <v>19</v>
      </c>
      <c r="C8" s="6" t="s">
        <v>28</v>
      </c>
    </row>
    <row r="9" spans="1:4" x14ac:dyDescent="0.2">
      <c r="A9" s="6" t="s">
        <v>58</v>
      </c>
      <c r="B9" s="7" t="s">
        <v>19</v>
      </c>
      <c r="C9" s="6" t="s">
        <v>59</v>
      </c>
    </row>
    <row r="10" spans="1:4" x14ac:dyDescent="0.2">
      <c r="A10" s="8" t="s">
        <v>60</v>
      </c>
      <c r="B10" s="6" t="s">
        <v>38</v>
      </c>
      <c r="C10" s="6" t="s">
        <v>27</v>
      </c>
    </row>
    <row r="11" spans="1:4" x14ac:dyDescent="0.2">
      <c r="A11" s="8" t="s">
        <v>61</v>
      </c>
      <c r="B11" s="8" t="s">
        <v>39</v>
      </c>
      <c r="C11" s="8" t="s">
        <v>39</v>
      </c>
    </row>
    <row r="12" spans="1:4" x14ac:dyDescent="0.2">
      <c r="A12" s="8" t="s">
        <v>48</v>
      </c>
      <c r="B12" s="6" t="s">
        <v>39</v>
      </c>
      <c r="C12" s="6" t="s">
        <v>49</v>
      </c>
    </row>
    <row r="13" spans="1:4" x14ac:dyDescent="0.2">
      <c r="A13" s="8" t="s">
        <v>63</v>
      </c>
      <c r="B13" s="6" t="s">
        <v>36</v>
      </c>
      <c r="C13" s="6" t="s">
        <v>37</v>
      </c>
    </row>
    <row r="14" spans="1:4" x14ac:dyDescent="0.2">
      <c r="A14" s="8" t="s">
        <v>64</v>
      </c>
      <c r="B14" s="6" t="s">
        <v>62</v>
      </c>
      <c r="C14" s="6" t="s">
        <v>62</v>
      </c>
    </row>
  </sheetData>
  <phoneticPr fontId="17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Formato</vt:lpstr>
      <vt:lpstr>Sheet2</vt:lpstr>
      <vt:lpstr>Formato!Área_de_impresión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Kevin Jallot</dc:creator>
  <cp:keywords/>
  <dc:description/>
  <cp:lastModifiedBy>Wanda Aro</cp:lastModifiedBy>
  <cp:lastPrinted>2023-07-23T00:37:11Z</cp:lastPrinted>
  <dcterms:created xsi:type="dcterms:W3CDTF">2022-01-27T15:48:29Z</dcterms:created>
  <dcterms:modified xsi:type="dcterms:W3CDTF">2024-09-20T20:15:24Z</dcterms:modified>
  <cp:category/>
</cp:coreProperties>
</file>